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COORDINACION DE FINANZAS\CAF 2020\CUENTA PUBLICA\Cuenta Publica 4to trimestre 2020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H16" i="4"/>
  <c r="E16" i="4"/>
  <c r="H21" i="4"/>
  <c r="H39" i="4" s="1"/>
  <c r="E31" i="4"/>
  <c r="E39" i="4" s="1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<sst xmlns="http://schemas.openxmlformats.org/spreadsheetml/2006/main" count="98" uniqueCount="50">
  <si>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</si>
  <si>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</si>
  <si>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</si>
  <si>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</si>
  <si>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</si>
  <si>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</si>
  <si>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</si>
  <si>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</si>
  <si>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</si>
  <si>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</si>
  <si>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</si>
  <si>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</si>
  <si>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</si>
  <si>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</si>
  <si>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</si>
  <si>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</si>
  <si>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</si>
  <si>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</si>
  <si>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</si>
  <si>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</si>
  <si>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</si>
  <si>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</si>
  <si>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</si>
  <si>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</si>
  <si>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</si>
  <si>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</si>
  <si>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</si>
  <si>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</si>
  <si>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</si>
  <si>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</si>
  <si>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</si>
  <si>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</si>
  <si>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</si>
  <si>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</si>
  <si>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</si>
  <si>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</si>
  <si>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</si>
  <si>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</si>
  <si>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</si>
  <si>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</si>
  <si>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</si>
  <si>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</si>
  <si>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</si>
  <si>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</si>
  <si>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</si>
  <si>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</si>
  <si>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</si>
  <si>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</si>
  <si>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</si>
  <si>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INSTITUTO MUNICIPAL DE CULTURA DE ACAMBARO GUANAJUATO
ESTADO ANALÍTICO DE INGRESOS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</si>
</sst>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topLeftCell="A19" zoomScaleNormal="100" workbookViewId="0">
      <selection activeCell="B49" sqref="B49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255870.54</v>
      </c>
      <c r="D11" s="22">
        <v>0</v>
      </c>
      <c r="E11" s="22">
        <f t="shared" si="2"/>
        <v>255870.54</v>
      </c>
      <c r="F11" s="22">
        <v>100885.51</v>
      </c>
      <c r="G11" s="22">
        <v>80885.509999999995</v>
      </c>
      <c r="H11" s="22">
        <f t="shared" si="3"/>
        <v>-174985.03000000003</v>
      </c>
      <c r="I11" s="45" t="s">
        <v>42</v>
      </c>
    </row>
    <row r="12" spans="1:9" ht="22.5" x14ac:dyDescent="0.2">
      <c r="A12" s="40"/>
      <c r="B12" s="43" t="s">
        <v>25</v>
      </c>
      <c r="C12" s="22">
        <v>39200</v>
      </c>
      <c r="D12" s="22">
        <v>22607</v>
      </c>
      <c r="E12" s="22">
        <f t="shared" si="2"/>
        <v>61807</v>
      </c>
      <c r="F12" s="22">
        <v>61807</v>
      </c>
      <c r="G12" s="22">
        <v>61807</v>
      </c>
      <c r="H12" s="22">
        <f t="shared" si="3"/>
        <v>22607</v>
      </c>
      <c r="I12" s="45" t="s">
        <v>43</v>
      </c>
    </row>
    <row r="13" spans="1:9" ht="22.5" x14ac:dyDescent="0.2">
      <c r="A13" s="40"/>
      <c r="B13" s="43" t="s">
        <v>26</v>
      </c>
      <c r="C13" s="22">
        <v>5264891.46</v>
      </c>
      <c r="D13" s="22">
        <v>0</v>
      </c>
      <c r="E13" s="22">
        <f t="shared" si="2"/>
        <v>5264891.46</v>
      </c>
      <c r="F13" s="22">
        <v>5560579.4400000004</v>
      </c>
      <c r="G13" s="22">
        <v>2361211.6</v>
      </c>
      <c r="H13" s="22">
        <f t="shared" si="3"/>
        <v>-2903679.86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5559962</v>
      </c>
      <c r="D16" s="23">
        <f t="shared" ref="D16:H16" si="6">SUM(D5:D14)</f>
        <v>22607</v>
      </c>
      <c r="E16" s="23">
        <f t="shared" si="6"/>
        <v>5582569</v>
      </c>
      <c r="F16" s="23">
        <f t="shared" si="6"/>
        <v>5723271.9500000002</v>
      </c>
      <c r="G16" s="11">
        <f t="shared" si="6"/>
        <v>2503904.1100000003</v>
      </c>
      <c r="H16" s="12">
        <f t="shared" si="6"/>
        <v>-3056057.8899999997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5559962</v>
      </c>
      <c r="D31" s="26">
        <f t="shared" si="14"/>
        <v>22607</v>
      </c>
      <c r="E31" s="26">
        <f t="shared" si="14"/>
        <v>5582569</v>
      </c>
      <c r="F31" s="26">
        <f t="shared" si="14"/>
        <v>5723271.9500000002</v>
      </c>
      <c r="G31" s="26">
        <f t="shared" si="14"/>
        <v>2503904.11</v>
      </c>
      <c r="H31" s="26">
        <f t="shared" si="14"/>
        <v>-3056057.8899999997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255870.54</v>
      </c>
      <c r="D34" s="25">
        <v>0</v>
      </c>
      <c r="E34" s="25">
        <f>C34+D34</f>
        <v>255870.54</v>
      </c>
      <c r="F34" s="25">
        <v>100885.51</v>
      </c>
      <c r="G34" s="25">
        <v>80885.509999999995</v>
      </c>
      <c r="H34" s="25">
        <f t="shared" si="15"/>
        <v>-174985.03000000003</v>
      </c>
      <c r="I34" s="45" t="s">
        <v>42</v>
      </c>
    </row>
    <row r="35" spans="1:9" ht="22.5" x14ac:dyDescent="0.2">
      <c r="A35" s="16"/>
      <c r="B35" s="17" t="s">
        <v>26</v>
      </c>
      <c r="C35" s="25">
        <v>5304091.46</v>
      </c>
      <c r="D35" s="25">
        <v>22607</v>
      </c>
      <c r="E35" s="25">
        <f>C35+D35</f>
        <v>5326698.46</v>
      </c>
      <c r="F35" s="25">
        <v>5622386.4400000004</v>
      </c>
      <c r="G35" s="25">
        <v>2423018.6</v>
      </c>
      <c r="H35" s="25">
        <f t="shared" ref="H35" si="16">G35-C35</f>
        <v>-2881072.86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5559962</v>
      </c>
      <c r="D39" s="23">
        <f t="shared" ref="D39:H39" si="18">SUM(D37+D31+D21)</f>
        <v>22607</v>
      </c>
      <c r="E39" s="23">
        <f t="shared" si="18"/>
        <v>5582569</v>
      </c>
      <c r="F39" s="23">
        <f t="shared" si="18"/>
        <v>5723271.9500000002</v>
      </c>
      <c r="G39" s="23">
        <f t="shared" si="18"/>
        <v>2503904.11</v>
      </c>
      <c r="H39" s="12">
        <f t="shared" si="18"/>
        <v>-3056057.8899999997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Cultura Acambaro</cp:lastModifiedBy>
  <cp:lastPrinted>2021-04-20T17:27:46Z</cp:lastPrinted>
  <dcterms:created xsi:type="dcterms:W3CDTF">2012-12-11T20:48:19Z</dcterms:created>
  <dcterms:modified xsi:type="dcterms:W3CDTF">2021-04-20T17:28:10Z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